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16383" windowHeight="8197" tabRatio="667" activeTab="1"/>
  </bookViews>
  <sheets>
    <sheet name="Tabelle" sheetId="1" r:id="rId1"/>
    <sheet name="__VBA__0 (2)" sheetId="3" r:id="rId2"/>
    <sheet name="__VBA__0" sheetId="2" r:id="rId3"/>
  </sheets>
  <definedNames>
    <definedName name="_xlnm.Print_Area" localSheetId="0">Tabelle!$A$1:$AR$16</definedName>
    <definedName name="Excel_BuiltIn__FilterDatabase" localSheetId="0">Tabelle!$A$1:$A$16</definedName>
    <definedName name="Spieler">#REF!</definedName>
  </definedNames>
  <calcPr calcId="145621"/>
</workbook>
</file>

<file path=xl/calcChain.xml><?xml version="1.0" encoding="utf-8"?>
<calcChain xmlns="http://schemas.openxmlformats.org/spreadsheetml/2006/main">
  <c r="E13" i="3" l="1"/>
  <c r="H13" i="3" s="1"/>
  <c r="E12" i="3"/>
  <c r="H12" i="3" s="1"/>
  <c r="E11" i="3"/>
  <c r="H11" i="3" s="1"/>
  <c r="E8" i="3"/>
  <c r="H10" i="3" s="1"/>
  <c r="E9" i="3"/>
  <c r="H9" i="3" s="1"/>
  <c r="E10" i="3"/>
  <c r="E7" i="3"/>
  <c r="H7" i="3" s="1"/>
  <c r="E6" i="3"/>
  <c r="H6" i="3" s="1"/>
  <c r="E5" i="3"/>
  <c r="H5" i="3" s="1"/>
  <c r="H4" i="3"/>
  <c r="E4" i="3"/>
  <c r="E3" i="3"/>
  <c r="H3" i="3" s="1"/>
  <c r="E2" i="3"/>
  <c r="H2" i="3" s="1"/>
  <c r="H8" i="3" l="1"/>
  <c r="A3" i="3"/>
  <c r="A6" i="3"/>
  <c r="A2" i="3"/>
  <c r="A8" i="3"/>
  <c r="A11" i="3"/>
  <c r="A9" i="3"/>
  <c r="A7" i="3"/>
  <c r="A12" i="3"/>
  <c r="A10" i="3"/>
  <c r="A4" i="3"/>
  <c r="A5" i="3"/>
  <c r="A13" i="3"/>
  <c r="AS2" i="1"/>
  <c r="AT2" i="1"/>
  <c r="AS3" i="1"/>
  <c r="AT3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B15" i="1"/>
  <c r="D15" i="1"/>
  <c r="AS15" i="1"/>
  <c r="AT15" i="1"/>
  <c r="B16" i="1"/>
  <c r="D16" i="1"/>
</calcChain>
</file>

<file path=xl/sharedStrings.xml><?xml version="1.0" encoding="utf-8"?>
<sst xmlns="http://schemas.openxmlformats.org/spreadsheetml/2006/main" count="202" uniqueCount="101">
  <si>
    <t>Edgar-Knecht-Gedächtnisturnier 23.April 2016 Ostfildern-Kemnat Herren</t>
  </si>
  <si>
    <t>Augsburg</t>
  </si>
  <si>
    <t>Berlin</t>
  </si>
  <si>
    <t>Bozen</t>
  </si>
  <si>
    <t>Deutschland</t>
  </si>
  <si>
    <t>Glarus</t>
  </si>
  <si>
    <t>Graz</t>
  </si>
  <si>
    <t>Kaiserslautern</t>
  </si>
  <si>
    <t>Nürnberg</t>
  </si>
  <si>
    <t>Wien</t>
  </si>
  <si>
    <t>Zürich</t>
  </si>
  <si>
    <t>Hoffeld 1</t>
  </si>
  <si>
    <t>Hoffeld 2</t>
  </si>
  <si>
    <t>Tore</t>
  </si>
  <si>
    <t>Punkte</t>
  </si>
  <si>
    <t>Plazierung</t>
  </si>
  <si>
    <t>5:1</t>
  </si>
  <si>
    <t>2:3</t>
  </si>
  <si>
    <t>3:5</t>
  </si>
  <si>
    <t>7:3</t>
  </si>
  <si>
    <t>3:3</t>
  </si>
  <si>
    <t>5:3</t>
  </si>
  <si>
    <t>5:2</t>
  </si>
  <si>
    <t>7:5</t>
  </si>
  <si>
    <t>2:5</t>
  </si>
  <si>
    <t>6:3</t>
  </si>
  <si>
    <t>50:34</t>
  </si>
  <si>
    <t>15:7</t>
  </si>
  <si>
    <t>1:5</t>
  </si>
  <si>
    <t>4:3</t>
  </si>
  <si>
    <t>6:4</t>
  </si>
  <si>
    <t>1:4</t>
  </si>
  <si>
    <t>1:1</t>
  </si>
  <si>
    <t>4:1</t>
  </si>
  <si>
    <t>10:0</t>
  </si>
  <si>
    <t>41:34</t>
  </si>
  <si>
    <t>13:9</t>
  </si>
  <si>
    <t>3:2</t>
  </si>
  <si>
    <t>3:4</t>
  </si>
  <si>
    <t>3:1</t>
  </si>
  <si>
    <t>7:1</t>
  </si>
  <si>
    <t>4:2</t>
  </si>
  <si>
    <t>6:1</t>
  </si>
  <si>
    <t>7:2</t>
  </si>
  <si>
    <t>48:21</t>
  </si>
  <si>
    <t>18:4</t>
  </si>
  <si>
    <t>8:2</t>
  </si>
  <si>
    <t>10:1</t>
  </si>
  <si>
    <t>9:2</t>
  </si>
  <si>
    <t>9:3</t>
  </si>
  <si>
    <t>73:26</t>
  </si>
  <si>
    <t>3:7</t>
  </si>
  <si>
    <t>4:6</t>
  </si>
  <si>
    <t>1:3</t>
  </si>
  <si>
    <t>2:8</t>
  </si>
  <si>
    <t>6:2</t>
  </si>
  <si>
    <t>6:6</t>
  </si>
  <si>
    <t>43:47</t>
  </si>
  <si>
    <t>10:12</t>
  </si>
  <si>
    <t>1:2</t>
  </si>
  <si>
    <t>0:5</t>
  </si>
  <si>
    <t>2:1</t>
  </si>
  <si>
    <t>2:4</t>
  </si>
  <si>
    <t>12:2</t>
  </si>
  <si>
    <t>36:33</t>
  </si>
  <si>
    <t>9:13</t>
  </si>
  <si>
    <t>2:6</t>
  </si>
  <si>
    <t>5:6</t>
  </si>
  <si>
    <t>32:32</t>
  </si>
  <si>
    <t>1:7</t>
  </si>
  <si>
    <t>1:10</t>
  </si>
  <si>
    <t>6:5</t>
  </si>
  <si>
    <t>10:4</t>
  </si>
  <si>
    <t>1:6</t>
  </si>
  <si>
    <t>43:63</t>
  </si>
  <si>
    <t>6:16</t>
  </si>
  <si>
    <t>2:9</t>
  </si>
  <si>
    <t>5:0</t>
  </si>
  <si>
    <t>4:10</t>
  </si>
  <si>
    <t>9:0</t>
  </si>
  <si>
    <t>47:46</t>
  </si>
  <si>
    <t>5:7</t>
  </si>
  <si>
    <t>3:9</t>
  </si>
  <si>
    <t>3:0</t>
  </si>
  <si>
    <t>33:49</t>
  </si>
  <si>
    <t>6;1</t>
  </si>
  <si>
    <t>0:3</t>
  </si>
  <si>
    <t>1:0</t>
  </si>
  <si>
    <t>35:30</t>
  </si>
  <si>
    <t>3:6</t>
  </si>
  <si>
    <t>0:10</t>
  </si>
  <si>
    <t>2:7</t>
  </si>
  <si>
    <t>2:12</t>
  </si>
  <si>
    <t>0:9</t>
  </si>
  <si>
    <t>0:1</t>
  </si>
  <si>
    <t>14:78</t>
  </si>
  <si>
    <t>0:22</t>
  </si>
  <si>
    <t>Platz</t>
  </si>
  <si>
    <t>Team</t>
  </si>
  <si>
    <t>Diff</t>
  </si>
  <si>
    <t>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</si>
</sst>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55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22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4" applyNumberFormat="0" applyAlignment="0" applyProtection="0"/>
    <xf numFmtId="0" fontId="10" fillId="3" borderId="0" applyNumberFormat="0" applyBorder="0" applyAlignment="0" applyProtection="0"/>
    <xf numFmtId="0" fontId="24" fillId="0" borderId="0"/>
    <xf numFmtId="0" fontId="11" fillId="0" borderId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19" fillId="0" borderId="10" xfId="35" applyFont="1" applyBorder="1"/>
    <xf numFmtId="0" fontId="19" fillId="0" borderId="0" xfId="35" applyFont="1" applyBorder="1" applyAlignment="1">
      <alignment horizontal="center" textRotation="90"/>
    </xf>
    <xf numFmtId="0" fontId="19" fillId="0" borderId="10" xfId="35" applyFont="1" applyBorder="1" applyAlignment="1">
      <alignment horizontal="center" textRotation="90"/>
    </xf>
    <xf numFmtId="0" fontId="19" fillId="0" borderId="11" xfId="35" applyFont="1" applyBorder="1" applyAlignment="1">
      <alignment horizontal="center" textRotation="90"/>
    </xf>
    <xf numFmtId="0" fontId="19" fillId="0" borderId="0" xfId="35" applyFont="1" applyBorder="1" applyAlignment="1">
      <alignment horizontal="center"/>
    </xf>
    <xf numFmtId="0" fontId="19" fillId="0" borderId="0" xfId="35" applyFont="1" applyBorder="1"/>
    <xf numFmtId="0" fontId="20" fillId="24" borderId="12" xfId="35" applyFont="1" applyFill="1" applyBorder="1" applyAlignment="1">
      <alignment horizontal="center" vertical="top" wrapText="1"/>
    </xf>
    <xf numFmtId="0" fontId="21" fillId="0" borderId="13" xfId="35" applyFont="1" applyBorder="1" applyAlignment="1">
      <alignment horizontal="center" textRotation="90"/>
    </xf>
    <xf numFmtId="0" fontId="22" fillId="0" borderId="13" xfId="35" applyFont="1" applyBorder="1" applyAlignment="1">
      <alignment horizontal="center" textRotation="90"/>
    </xf>
    <xf numFmtId="0" fontId="19" fillId="0" borderId="14" xfId="35" applyFont="1" applyBorder="1" applyAlignment="1">
      <alignment horizontal="center"/>
    </xf>
    <xf numFmtId="0" fontId="19" fillId="0" borderId="14" xfId="35" applyFont="1" applyBorder="1"/>
    <xf numFmtId="0" fontId="21" fillId="0" borderId="15" xfId="35" applyFont="1" applyBorder="1" applyAlignment="1">
      <alignment vertical="center"/>
    </xf>
    <xf numFmtId="0" fontId="19" fillId="24" borderId="16" xfId="35" applyFont="1" applyFill="1" applyBorder="1" applyAlignment="1">
      <alignment horizontal="center" vertical="center"/>
    </xf>
    <xf numFmtId="0" fontId="19" fillId="0" borderId="16" xfId="35" applyFont="1" applyFill="1" applyBorder="1" applyAlignment="1">
      <alignment horizontal="center" vertical="center"/>
    </xf>
    <xf numFmtId="0" fontId="19" fillId="0" borderId="17" xfId="35" applyFont="1" applyBorder="1" applyAlignment="1">
      <alignment horizontal="center" vertical="center"/>
    </xf>
    <xf numFmtId="0" fontId="19" fillId="0" borderId="17" xfId="35" applyFont="1" applyBorder="1" applyAlignment="1">
      <alignment vertical="center"/>
    </xf>
    <xf numFmtId="21" fontId="19" fillId="0" borderId="16" xfId="35" applyNumberFormat="1" applyFont="1" applyFill="1" applyBorder="1" applyAlignment="1">
      <alignment horizontal="center" vertical="center"/>
    </xf>
    <xf numFmtId="0" fontId="23" fillId="0" borderId="14" xfId="35" applyFont="1" applyBorder="1" applyAlignment="1">
      <alignment vertical="center"/>
    </xf>
    <xf numFmtId="0" fontId="20" fillId="0" borderId="16" xfId="35" applyFont="1" applyFill="1" applyBorder="1" applyAlignment="1">
      <alignment horizontal="center" vertical="center"/>
    </xf>
    <xf numFmtId="0" fontId="23" fillId="0" borderId="17" xfId="35" applyFont="1" applyBorder="1" applyAlignment="1">
      <alignment vertical="center"/>
    </xf>
    <xf numFmtId="0" fontId="21" fillId="0" borderId="12" xfId="35" applyFont="1" applyBorder="1" applyAlignment="1">
      <alignment vertical="center"/>
    </xf>
    <xf numFmtId="0" fontId="19" fillId="0" borderId="13" xfId="35" applyFont="1" applyBorder="1" applyAlignment="1">
      <alignment horizontal="center" vertical="center"/>
    </xf>
    <xf numFmtId="0" fontId="23" fillId="0" borderId="14" xfId="35" applyFont="1" applyBorder="1" applyAlignment="1">
      <alignment horizontal="center" vertical="center"/>
    </xf>
    <xf numFmtId="0" fontId="23" fillId="0" borderId="18" xfId="35" applyNumberFormat="1" applyFont="1" applyBorder="1" applyAlignment="1">
      <alignment horizontal="center" vertical="center"/>
    </xf>
    <xf numFmtId="0" fontId="23" fillId="0" borderId="12" xfId="35" applyFont="1" applyBorder="1" applyAlignment="1">
      <alignment vertical="center"/>
    </xf>
    <xf numFmtId="0" fontId="23" fillId="0" borderId="17" xfId="35" applyFont="1" applyBorder="1" applyAlignment="1">
      <alignment horizontal="center" vertical="center"/>
    </xf>
    <xf numFmtId="0" fontId="25" fillId="0" borderId="19" xfId="0" applyFont="1" applyBorder="1"/>
    <xf numFmtId="0" fontId="2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25" fillId="0" borderId="0" xfId="0" applyFont="1"/>
    <xf numFmtId="0" fontId="21" fillId="0" borderId="19" xfId="0" applyFont="1" applyBorder="1"/>
    <xf numFmtId="0" fontId="21" fillId="0" borderId="19" xfId="35" applyFont="1" applyBorder="1" applyAlignment="1">
      <alignment vertical="center"/>
    </xf>
    <xf numFmtId="0" fontId="21" fillId="0" borderId="20" xfId="35" applyFont="1" applyFill="1" applyBorder="1" applyAlignment="1">
      <alignment horizontal="center" vertical="center"/>
    </xf>
    <xf numFmtId="0" fontId="21" fillId="0" borderId="21" xfId="35" applyFont="1" applyFill="1" applyBorder="1" applyAlignment="1">
      <alignment horizontal="center" vertical="center"/>
    </xf>
    <xf numFmtId="0" fontId="21" fillId="0" borderId="19" xfId="35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_SPIELPLA" xfId="35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36" builtinId="24" customBuiltin="1"/>
    <cellStyle name="Warnender Text" xfId="37" builtinId="11" customBuiltin="1"/>
    <cellStyle name="Zelle überprüfen" xfId="3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6" sqref="P6"/>
    </sheetView>
  </sheetViews>
  <sheetFormatPr baseColWidth="10" defaultColWidth="11.3984375" defaultRowHeight="15.55" x14ac:dyDescent="0.3"/>
  <cols>
    <col min="1" max="1" width="24.59765625" style="1" customWidth="1"/>
    <col min="2" max="3" width="10.19921875" style="2" customWidth="1"/>
    <col min="4" max="4" width="10.19921875" style="3" customWidth="1"/>
    <col min="5" max="6" width="10.19921875" style="2" customWidth="1"/>
    <col min="7" max="7" width="10.19921875" style="3" customWidth="1"/>
    <col min="8" max="9" width="10.19921875" style="2" customWidth="1"/>
    <col min="10" max="16" width="10.19921875" style="3" customWidth="1"/>
    <col min="17" max="17" width="4" style="3" customWidth="1"/>
    <col min="18" max="18" width="0.69921875" style="3" customWidth="1"/>
    <col min="19" max="20" width="4" style="3" customWidth="1"/>
    <col min="21" max="21" width="0.69921875" style="3" customWidth="1"/>
    <col min="22" max="23" width="4" style="3" customWidth="1"/>
    <col min="24" max="24" width="0.69921875" style="3" customWidth="1"/>
    <col min="25" max="25" width="4" style="3" customWidth="1"/>
    <col min="26" max="26" width="4" style="2" customWidth="1"/>
    <col min="27" max="27" width="0.69921875" style="2" customWidth="1"/>
    <col min="28" max="28" width="4" style="3" customWidth="1"/>
    <col min="29" max="29" width="4" style="2" customWidth="1"/>
    <col min="30" max="30" width="0.69921875" style="2" customWidth="1"/>
    <col min="31" max="31" width="4" style="3" customWidth="1"/>
    <col min="32" max="32" width="4" style="2" customWidth="1"/>
    <col min="33" max="33" width="0.69921875" style="2" customWidth="1"/>
    <col min="34" max="34" width="4" style="3" customWidth="1"/>
    <col min="35" max="35" width="4" style="2" customWidth="1"/>
    <col min="36" max="36" width="0.69921875" style="2" customWidth="1"/>
    <col min="37" max="37" width="4" style="3" customWidth="1"/>
    <col min="38" max="38" width="5" style="2" customWidth="1"/>
    <col min="39" max="39" width="1" style="2" customWidth="1"/>
    <col min="40" max="40" width="5.09765625" style="3" customWidth="1"/>
    <col min="41" max="41" width="4.59765625" style="2" customWidth="1"/>
    <col min="42" max="42" width="1" style="2" customWidth="1"/>
    <col min="43" max="43" width="4.59765625" style="3" customWidth="1"/>
    <col min="44" max="44" width="8.69921875" style="4" customWidth="1"/>
    <col min="45" max="46" width="0" style="5" hidden="1" customWidth="1"/>
    <col min="47" max="16384" width="11.3984375" style="6"/>
  </cols>
  <sheetData>
    <row r="1" spans="1:46" s="11" customFormat="1" ht="97.5" customHeigh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9" t="s">
        <v>14</v>
      </c>
      <c r="P1" s="9" t="s">
        <v>15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 s="10"/>
      <c r="AT1" s="10"/>
    </row>
    <row r="2" spans="1:46" s="16" customFormat="1" ht="39.049999999999997" customHeight="1" x14ac:dyDescent="0.25">
      <c r="A2" s="12" t="s">
        <v>1</v>
      </c>
      <c r="B2" s="13"/>
      <c r="C2" s="14" t="s">
        <v>16</v>
      </c>
      <c r="D2" s="14" t="s">
        <v>17</v>
      </c>
      <c r="E2" s="14" t="s">
        <v>18</v>
      </c>
      <c r="F2" s="14" t="s">
        <v>19</v>
      </c>
      <c r="G2" s="14" t="s">
        <v>16</v>
      </c>
      <c r="H2" s="14" t="s">
        <v>20</v>
      </c>
      <c r="I2" s="14" t="s">
        <v>21</v>
      </c>
      <c r="J2" s="14" t="s">
        <v>22</v>
      </c>
      <c r="K2" s="14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>
        <v>3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 s="15">
        <f t="shared" ref="AS2:AS15" si="0">(AO2+AQ2)/2</f>
        <v>0</v>
      </c>
      <c r="AT2" s="15">
        <f t="shared" ref="AT2:AT15" si="1">AL2-AN2</f>
        <v>0</v>
      </c>
    </row>
    <row r="3" spans="1:46" s="18" customFormat="1" ht="39.049999999999997" customHeight="1" x14ac:dyDescent="0.25">
      <c r="A3" s="12" t="s">
        <v>2</v>
      </c>
      <c r="B3" s="14" t="s">
        <v>28</v>
      </c>
      <c r="C3" s="13"/>
      <c r="D3" s="14" t="s">
        <v>18</v>
      </c>
      <c r="E3" s="14" t="s">
        <v>29</v>
      </c>
      <c r="F3" s="14" t="s">
        <v>30</v>
      </c>
      <c r="G3" s="17" t="s">
        <v>31</v>
      </c>
      <c r="H3" s="14" t="s">
        <v>32</v>
      </c>
      <c r="I3" s="14" t="s">
        <v>33</v>
      </c>
      <c r="J3" s="14" t="s">
        <v>29</v>
      </c>
      <c r="K3" s="14" t="s">
        <v>29</v>
      </c>
      <c r="L3" s="14" t="s">
        <v>18</v>
      </c>
      <c r="M3" s="14" t="s">
        <v>34</v>
      </c>
      <c r="N3" s="14" t="s">
        <v>35</v>
      </c>
      <c r="O3" s="14" t="s">
        <v>36</v>
      </c>
      <c r="P3" s="14">
        <v>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15">
        <f t="shared" si="0"/>
        <v>0</v>
      </c>
      <c r="AT3" s="15">
        <f t="shared" si="1"/>
        <v>0</v>
      </c>
    </row>
    <row r="4" spans="1:46" s="16" customFormat="1" ht="39.049999999999997" customHeight="1" x14ac:dyDescent="0.25">
      <c r="A4" s="12" t="s">
        <v>3</v>
      </c>
      <c r="B4" s="14" t="s">
        <v>37</v>
      </c>
      <c r="C4" s="14" t="s">
        <v>21</v>
      </c>
      <c r="D4" s="13"/>
      <c r="E4" s="14" t="s">
        <v>38</v>
      </c>
      <c r="F4" s="14" t="s">
        <v>39</v>
      </c>
      <c r="G4" s="14" t="s">
        <v>39</v>
      </c>
      <c r="H4" s="14" t="s">
        <v>17</v>
      </c>
      <c r="I4" s="14" t="s">
        <v>40</v>
      </c>
      <c r="J4" s="14" t="s">
        <v>41</v>
      </c>
      <c r="K4" s="14" t="s">
        <v>42</v>
      </c>
      <c r="L4" s="14" t="s">
        <v>16</v>
      </c>
      <c r="M4" s="14" t="s">
        <v>43</v>
      </c>
      <c r="N4" s="19" t="s">
        <v>44</v>
      </c>
      <c r="O4" s="19" t="s">
        <v>45</v>
      </c>
      <c r="P4" s="19">
        <v>2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 s="15">
        <f t="shared" si="0"/>
        <v>0</v>
      </c>
      <c r="AT4" s="15">
        <f t="shared" si="1"/>
        <v>0</v>
      </c>
    </row>
    <row r="5" spans="1:46" s="20" customFormat="1" ht="39.049999999999997" customHeight="1" x14ac:dyDescent="0.25">
      <c r="A5" s="12" t="s">
        <v>4</v>
      </c>
      <c r="B5" s="14" t="s">
        <v>21</v>
      </c>
      <c r="C5" s="14" t="s">
        <v>38</v>
      </c>
      <c r="D5" s="14" t="s">
        <v>29</v>
      </c>
      <c r="E5" s="13"/>
      <c r="F5" s="14" t="s">
        <v>46</v>
      </c>
      <c r="G5" s="14" t="s">
        <v>22</v>
      </c>
      <c r="H5" s="14" t="s">
        <v>18</v>
      </c>
      <c r="I5" s="14" t="s">
        <v>47</v>
      </c>
      <c r="J5" s="14" t="s">
        <v>48</v>
      </c>
      <c r="K5" s="14" t="s">
        <v>49</v>
      </c>
      <c r="L5" s="14" t="s">
        <v>40</v>
      </c>
      <c r="M5" s="14" t="s">
        <v>34</v>
      </c>
      <c r="N5" s="19" t="s">
        <v>50</v>
      </c>
      <c r="O5" s="19" t="s">
        <v>45</v>
      </c>
      <c r="P5" s="19">
        <v>1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 s="15">
        <f t="shared" si="0"/>
        <v>0</v>
      </c>
      <c r="AT5" s="15">
        <f t="shared" si="1"/>
        <v>0</v>
      </c>
    </row>
    <row r="6" spans="1:46" s="16" customFormat="1" ht="39.049999999999997" customHeight="1" x14ac:dyDescent="0.25">
      <c r="A6" s="12" t="s">
        <v>5</v>
      </c>
      <c r="B6" s="14" t="s">
        <v>51</v>
      </c>
      <c r="C6" s="14" t="s">
        <v>52</v>
      </c>
      <c r="D6" s="14" t="s">
        <v>53</v>
      </c>
      <c r="E6" s="14" t="s">
        <v>54</v>
      </c>
      <c r="F6" s="13"/>
      <c r="G6" s="14" t="s">
        <v>20</v>
      </c>
      <c r="H6" s="14" t="s">
        <v>55</v>
      </c>
      <c r="I6" s="14" t="s">
        <v>30</v>
      </c>
      <c r="J6" s="14" t="s">
        <v>56</v>
      </c>
      <c r="K6" s="14" t="s">
        <v>29</v>
      </c>
      <c r="L6" s="14" t="s">
        <v>17</v>
      </c>
      <c r="M6" s="14" t="s">
        <v>55</v>
      </c>
      <c r="N6" s="19" t="s">
        <v>57</v>
      </c>
      <c r="O6" s="19" t="s">
        <v>58</v>
      </c>
      <c r="P6" s="19">
        <v>7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 s="15">
        <f t="shared" si="0"/>
        <v>0</v>
      </c>
      <c r="AT6" s="15">
        <f t="shared" si="1"/>
        <v>0</v>
      </c>
    </row>
    <row r="7" spans="1:46" s="20" customFormat="1" ht="39.049999999999997" customHeight="1" x14ac:dyDescent="0.25">
      <c r="A7" s="21" t="s">
        <v>6</v>
      </c>
      <c r="B7" s="14" t="s">
        <v>28</v>
      </c>
      <c r="C7" s="14" t="s">
        <v>33</v>
      </c>
      <c r="D7" s="14" t="s">
        <v>53</v>
      </c>
      <c r="E7" s="14" t="s">
        <v>24</v>
      </c>
      <c r="F7" s="14" t="s">
        <v>20</v>
      </c>
      <c r="G7" s="13"/>
      <c r="H7" s="14" t="s">
        <v>59</v>
      </c>
      <c r="I7" s="14" t="s">
        <v>46</v>
      </c>
      <c r="J7" s="14" t="s">
        <v>60</v>
      </c>
      <c r="K7" s="14" t="s">
        <v>61</v>
      </c>
      <c r="L7" s="14" t="s">
        <v>62</v>
      </c>
      <c r="M7" s="14" t="s">
        <v>63</v>
      </c>
      <c r="N7" s="19" t="s">
        <v>64</v>
      </c>
      <c r="O7" s="19" t="s">
        <v>65</v>
      </c>
      <c r="P7" s="19">
        <v>8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 s="15">
        <f t="shared" si="0"/>
        <v>0</v>
      </c>
      <c r="AT7" s="15">
        <f t="shared" si="1"/>
        <v>0</v>
      </c>
    </row>
    <row r="8" spans="1:46" s="16" customFormat="1" ht="39.049999999999997" customHeight="1" x14ac:dyDescent="0.25">
      <c r="A8" s="12" t="s">
        <v>7</v>
      </c>
      <c r="B8" s="14" t="s">
        <v>20</v>
      </c>
      <c r="C8" s="14" t="s">
        <v>32</v>
      </c>
      <c r="D8" s="14" t="s">
        <v>37</v>
      </c>
      <c r="E8" s="14" t="s">
        <v>21</v>
      </c>
      <c r="F8" s="14" t="s">
        <v>66</v>
      </c>
      <c r="G8" s="14" t="s">
        <v>61</v>
      </c>
      <c r="H8" s="13"/>
      <c r="I8" s="17" t="s">
        <v>67</v>
      </c>
      <c r="J8" s="14" t="s">
        <v>18</v>
      </c>
      <c r="K8" s="14" t="s">
        <v>39</v>
      </c>
      <c r="L8" s="14" t="s">
        <v>20</v>
      </c>
      <c r="M8" s="14" t="s">
        <v>61</v>
      </c>
      <c r="N8" s="19" t="s">
        <v>68</v>
      </c>
      <c r="O8" s="19" t="s">
        <v>36</v>
      </c>
      <c r="P8" s="19">
        <v>6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 s="15">
        <f t="shared" si="0"/>
        <v>0</v>
      </c>
      <c r="AT8" s="15">
        <f t="shared" si="1"/>
        <v>0</v>
      </c>
    </row>
    <row r="9" spans="1:46" s="20" customFormat="1" ht="39.049999999999997" customHeight="1" x14ac:dyDescent="0.25">
      <c r="A9" s="12" t="s">
        <v>8</v>
      </c>
      <c r="B9" s="14" t="s">
        <v>18</v>
      </c>
      <c r="C9" s="14" t="s">
        <v>31</v>
      </c>
      <c r="D9" s="14" t="s">
        <v>69</v>
      </c>
      <c r="E9" s="14" t="s">
        <v>70</v>
      </c>
      <c r="F9" s="14" t="s">
        <v>52</v>
      </c>
      <c r="G9" s="14" t="s">
        <v>54</v>
      </c>
      <c r="H9" s="14" t="s">
        <v>71</v>
      </c>
      <c r="I9" s="13"/>
      <c r="J9" s="14" t="s">
        <v>72</v>
      </c>
      <c r="K9" s="14" t="s">
        <v>67</v>
      </c>
      <c r="L9" s="14" t="s">
        <v>73</v>
      </c>
      <c r="M9" s="14" t="s">
        <v>48</v>
      </c>
      <c r="N9" s="19" t="s">
        <v>74</v>
      </c>
      <c r="O9" s="19" t="s">
        <v>75</v>
      </c>
      <c r="P9" s="19">
        <v>11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15">
        <f t="shared" si="0"/>
        <v>0</v>
      </c>
      <c r="AT9" s="15">
        <f t="shared" si="1"/>
        <v>0</v>
      </c>
    </row>
    <row r="10" spans="1:46" s="16" customFormat="1" ht="39.049999999999997" customHeight="1" x14ac:dyDescent="0.25">
      <c r="A10" s="12" t="s">
        <v>9</v>
      </c>
      <c r="B10" s="14" t="s">
        <v>24</v>
      </c>
      <c r="C10" s="14" t="s">
        <v>38</v>
      </c>
      <c r="D10" s="14" t="s">
        <v>62</v>
      </c>
      <c r="E10" s="14" t="s">
        <v>76</v>
      </c>
      <c r="F10" s="14" t="s">
        <v>56</v>
      </c>
      <c r="G10" s="14" t="s">
        <v>77</v>
      </c>
      <c r="H10" s="14" t="s">
        <v>21</v>
      </c>
      <c r="I10" s="14" t="s">
        <v>78</v>
      </c>
      <c r="J10" s="13"/>
      <c r="K10" s="14" t="s">
        <v>40</v>
      </c>
      <c r="L10" s="14" t="s">
        <v>66</v>
      </c>
      <c r="M10" s="14" t="s">
        <v>79</v>
      </c>
      <c r="N10" s="19" t="s">
        <v>80</v>
      </c>
      <c r="O10" s="19" t="s">
        <v>65</v>
      </c>
      <c r="P10" s="19">
        <v>9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 s="15">
        <f t="shared" si="0"/>
        <v>0</v>
      </c>
      <c r="AT10" s="15">
        <f t="shared" si="1"/>
        <v>0</v>
      </c>
    </row>
    <row r="11" spans="1:46" s="20" customFormat="1" ht="39.049999999999997" customHeight="1" x14ac:dyDescent="0.25">
      <c r="A11" s="21" t="s">
        <v>10</v>
      </c>
      <c r="B11" s="14" t="s">
        <v>81</v>
      </c>
      <c r="C11" s="14" t="s">
        <v>38</v>
      </c>
      <c r="D11" s="14" t="s">
        <v>73</v>
      </c>
      <c r="E11" s="14" t="s">
        <v>82</v>
      </c>
      <c r="F11" s="14" t="s">
        <v>38</v>
      </c>
      <c r="G11" s="14" t="s">
        <v>59</v>
      </c>
      <c r="H11" s="14" t="s">
        <v>53</v>
      </c>
      <c r="I11" s="17" t="s">
        <v>71</v>
      </c>
      <c r="J11" s="14" t="s">
        <v>69</v>
      </c>
      <c r="K11" s="13"/>
      <c r="L11" s="14" t="s">
        <v>83</v>
      </c>
      <c r="M11" s="14" t="s">
        <v>55</v>
      </c>
      <c r="N11" s="19" t="s">
        <v>84</v>
      </c>
      <c r="O11" s="19" t="s">
        <v>75</v>
      </c>
      <c r="P11" s="19">
        <v>10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 s="15">
        <f t="shared" si="0"/>
        <v>0</v>
      </c>
      <c r="AT11" s="15">
        <f t="shared" si="1"/>
        <v>0</v>
      </c>
    </row>
    <row r="12" spans="1:46" s="16" customFormat="1" ht="39.049999999999997" customHeight="1" x14ac:dyDescent="0.25">
      <c r="A12" s="21" t="s">
        <v>11</v>
      </c>
      <c r="B12" s="14" t="s">
        <v>22</v>
      </c>
      <c r="C12" s="14" t="s">
        <v>21</v>
      </c>
      <c r="D12" s="14" t="s">
        <v>28</v>
      </c>
      <c r="E12" s="14" t="s">
        <v>69</v>
      </c>
      <c r="F12" s="14" t="s">
        <v>37</v>
      </c>
      <c r="G12" s="14" t="s">
        <v>41</v>
      </c>
      <c r="H12" s="17" t="s">
        <v>20</v>
      </c>
      <c r="I12" s="14" t="s">
        <v>85</v>
      </c>
      <c r="J12" s="14" t="s">
        <v>55</v>
      </c>
      <c r="K12" s="14" t="s">
        <v>86</v>
      </c>
      <c r="L12" s="13"/>
      <c r="M12" s="14" t="s">
        <v>87</v>
      </c>
      <c r="N12" s="19" t="s">
        <v>88</v>
      </c>
      <c r="O12" s="19" t="s">
        <v>27</v>
      </c>
      <c r="P12" s="19">
        <v>4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 s="15">
        <f t="shared" si="0"/>
        <v>0</v>
      </c>
      <c r="AT12" s="15">
        <f t="shared" si="1"/>
        <v>0</v>
      </c>
    </row>
    <row r="13" spans="1:46" s="20" customFormat="1" ht="39.049999999999997" customHeight="1" x14ac:dyDescent="0.25">
      <c r="A13" s="21" t="s">
        <v>12</v>
      </c>
      <c r="B13" s="14" t="s">
        <v>89</v>
      </c>
      <c r="C13" s="14" t="s">
        <v>90</v>
      </c>
      <c r="D13" s="14" t="s">
        <v>91</v>
      </c>
      <c r="E13" s="14" t="s">
        <v>90</v>
      </c>
      <c r="F13" s="14" t="s">
        <v>66</v>
      </c>
      <c r="G13" s="14" t="s">
        <v>92</v>
      </c>
      <c r="H13" s="14" t="s">
        <v>59</v>
      </c>
      <c r="I13" s="14" t="s">
        <v>76</v>
      </c>
      <c r="J13" s="14" t="s">
        <v>93</v>
      </c>
      <c r="K13" s="14" t="s">
        <v>66</v>
      </c>
      <c r="L13" s="14" t="s">
        <v>94</v>
      </c>
      <c r="M13" s="13"/>
      <c r="N13" s="19" t="s">
        <v>95</v>
      </c>
      <c r="O13" s="19" t="s">
        <v>96</v>
      </c>
      <c r="P13" s="19">
        <v>12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 s="15">
        <f t="shared" si="0"/>
        <v>0</v>
      </c>
      <c r="AT13" s="15">
        <f t="shared" si="1"/>
        <v>0</v>
      </c>
    </row>
    <row r="14" spans="1:46" s="16" customFormat="1" ht="39.049999999999997" customHeight="1" x14ac:dyDescent="0.25">
      <c r="A14" s="21"/>
      <c r="B14" s="15"/>
      <c r="C14" s="15"/>
      <c r="D14" s="22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 s="15">
        <f t="shared" si="0"/>
        <v>0</v>
      </c>
      <c r="AT14" s="15">
        <f t="shared" si="1"/>
        <v>0</v>
      </c>
    </row>
    <row r="15" spans="1:46" s="20" customFormat="1" ht="39.049999999999997" hidden="1" customHeight="1" x14ac:dyDescent="0.25">
      <c r="A15" s="12"/>
      <c r="B15" s="23">
        <f>IF(ISNUMBER(B14),IF(B14=D14,1,IF(B14&gt;D14,2,IF(B14&lt;D14,0))),0)</f>
        <v>0</v>
      </c>
      <c r="C15" s="23"/>
      <c r="D15" s="24">
        <f>IF(ISNUMBER(D14),IF(B14=D14,1,IF(B14&gt;D14,0,IF(B14&lt;D14,2))),0)</f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 s="15">
        <f t="shared" si="0"/>
        <v>0</v>
      </c>
      <c r="AT15" s="15">
        <f t="shared" si="1"/>
        <v>0</v>
      </c>
    </row>
    <row r="16" spans="1:46" s="20" customFormat="1" ht="39.049999999999997" hidden="1" customHeight="1" x14ac:dyDescent="0.25">
      <c r="A16" s="25"/>
      <c r="B16" s="23">
        <f>IF(ISNUMBER(#REF!),IF(#REF!=#REF!,1,IF(#REF!&gt;#REF!,2,IF(#REF!&lt;#REF!,0))),0)</f>
        <v>0</v>
      </c>
      <c r="C16" s="23"/>
      <c r="D16" s="24">
        <f>IF(ISNUMBER(#REF!),IF(#REF!=#REF!,1,IF(#REF!&gt;#REF!,0,IF(#REF!&lt;#REF!,2))),0)</f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 s="26"/>
      <c r="AT16" s="26"/>
    </row>
    <row r="17" spans="5:44" x14ac:dyDescent="0.3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5:44" x14ac:dyDescent="0.3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5:44" x14ac:dyDescent="0.3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</sheetData>
  <sheetProtection selectLockedCells="1" selectUnlockedCells="1"/>
  <pageMargins left="0.19652777777777777" right="0.19652777777777777" top="0.51180555555555551" bottom="0.19652777777777777" header="0.51180555555555551" footer="0.51180555555555551"/>
  <pageSetup paperSize="9" scale="12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J8" sqref="J8"/>
    </sheetView>
  </sheetViews>
  <sheetFormatPr baseColWidth="10" defaultRowHeight="17.2" x14ac:dyDescent="0.3"/>
  <cols>
    <col min="1" max="1" width="8" bestFit="1" customWidth="1"/>
    <col min="2" max="2" width="17.3984375" bestFit="1" customWidth="1"/>
    <col min="3" max="4" width="4.09765625" bestFit="1" customWidth="1"/>
    <col min="5" max="5" width="6.09765625" bestFit="1" customWidth="1"/>
    <col min="6" max="6" width="5.796875" customWidth="1"/>
    <col min="7" max="7" width="6.3984375" style="30" customWidth="1"/>
    <col min="8" max="8" width="7" style="30" hidden="1" customWidth="1"/>
    <col min="9" max="9" width="4.09765625" style="40" bestFit="1" customWidth="1"/>
  </cols>
  <sheetData>
    <row r="1" spans="1:9" s="32" customFormat="1" ht="20.5" x14ac:dyDescent="0.4">
      <c r="A1" s="27" t="s">
        <v>97</v>
      </c>
      <c r="B1" s="27" t="s">
        <v>98</v>
      </c>
      <c r="C1" s="28" t="s">
        <v>13</v>
      </c>
      <c r="D1" s="29"/>
      <c r="E1" s="27" t="s">
        <v>99</v>
      </c>
      <c r="F1" s="28" t="s">
        <v>14</v>
      </c>
      <c r="G1" s="29"/>
      <c r="H1" s="30" t="s">
        <v>100</v>
      </c>
      <c r="I1" s="31"/>
    </row>
    <row r="2" spans="1:9" x14ac:dyDescent="0.3">
      <c r="A2" s="33">
        <f>_xlfn.RANK.EQ(H2,$H$2:$H$13,0)</f>
        <v>1</v>
      </c>
      <c r="B2" s="34" t="s">
        <v>4</v>
      </c>
      <c r="C2" s="35">
        <v>73</v>
      </c>
      <c r="D2" s="36">
        <v>26</v>
      </c>
      <c r="E2" s="37">
        <f>C2-D2</f>
        <v>47</v>
      </c>
      <c r="F2" s="35">
        <v>18</v>
      </c>
      <c r="G2" s="38">
        <v>4</v>
      </c>
      <c r="H2" s="39">
        <f>F2*100+E2</f>
        <v>1847</v>
      </c>
    </row>
    <row r="3" spans="1:9" x14ac:dyDescent="0.3">
      <c r="A3" s="33">
        <f>_xlfn.RANK.EQ(H3,$H$2:$H$13,0)</f>
        <v>2</v>
      </c>
      <c r="B3" s="34" t="s">
        <v>3</v>
      </c>
      <c r="C3" s="35">
        <v>48</v>
      </c>
      <c r="D3" s="36">
        <v>21</v>
      </c>
      <c r="E3" s="37">
        <f>C3-D3</f>
        <v>27</v>
      </c>
      <c r="F3" s="35">
        <v>18</v>
      </c>
      <c r="G3" s="38">
        <v>4</v>
      </c>
      <c r="H3" s="39">
        <f t="shared" ref="H3:H13" si="0">F3*100+E3</f>
        <v>1827</v>
      </c>
    </row>
    <row r="4" spans="1:9" x14ac:dyDescent="0.3">
      <c r="A4" s="33">
        <f>_xlfn.RANK.EQ(H4,$H$2:$H$13,0)</f>
        <v>3</v>
      </c>
      <c r="B4" s="34" t="s">
        <v>1</v>
      </c>
      <c r="C4" s="35">
        <v>50</v>
      </c>
      <c r="D4" s="36">
        <v>34</v>
      </c>
      <c r="E4" s="37">
        <f>C4-D4</f>
        <v>16</v>
      </c>
      <c r="F4" s="35">
        <v>15</v>
      </c>
      <c r="G4" s="38">
        <v>7</v>
      </c>
      <c r="H4" s="39">
        <f t="shared" si="0"/>
        <v>1516</v>
      </c>
    </row>
    <row r="5" spans="1:9" x14ac:dyDescent="0.3">
      <c r="A5" s="33">
        <f>_xlfn.RANK.EQ(H5,$H$2:$H$13,0)</f>
        <v>4</v>
      </c>
      <c r="B5" s="34" t="s">
        <v>11</v>
      </c>
      <c r="C5" s="35">
        <v>35</v>
      </c>
      <c r="D5" s="36">
        <v>30</v>
      </c>
      <c r="E5" s="37">
        <f>C5-D5</f>
        <v>5</v>
      </c>
      <c r="F5" s="35">
        <v>15</v>
      </c>
      <c r="G5" s="38">
        <v>7</v>
      </c>
      <c r="H5" s="39">
        <f t="shared" si="0"/>
        <v>1505</v>
      </c>
    </row>
    <row r="6" spans="1:9" x14ac:dyDescent="0.3">
      <c r="A6" s="33">
        <f>_xlfn.RANK.EQ(H6,$H$2:$H$13,0)</f>
        <v>5</v>
      </c>
      <c r="B6" s="34" t="s">
        <v>2</v>
      </c>
      <c r="C6" s="35">
        <v>41</v>
      </c>
      <c r="D6" s="36">
        <v>34</v>
      </c>
      <c r="E6" s="37">
        <f>C6-D6</f>
        <v>7</v>
      </c>
      <c r="F6" s="35">
        <v>13</v>
      </c>
      <c r="G6" s="38">
        <v>9</v>
      </c>
      <c r="H6" s="39">
        <f t="shared" si="0"/>
        <v>1307</v>
      </c>
    </row>
    <row r="7" spans="1:9" x14ac:dyDescent="0.3">
      <c r="A7" s="33">
        <f>_xlfn.RANK.EQ(H7,$H$2:$H$13,0)</f>
        <v>6</v>
      </c>
      <c r="B7" s="34" t="s">
        <v>7</v>
      </c>
      <c r="C7" s="35">
        <v>32</v>
      </c>
      <c r="D7" s="36">
        <v>32</v>
      </c>
      <c r="E7" s="37">
        <f>C7-D7</f>
        <v>0</v>
      </c>
      <c r="F7" s="35">
        <v>13</v>
      </c>
      <c r="G7" s="38">
        <v>9</v>
      </c>
      <c r="H7" s="39">
        <f t="shared" si="0"/>
        <v>1300</v>
      </c>
    </row>
    <row r="8" spans="1:9" x14ac:dyDescent="0.3">
      <c r="A8" s="33">
        <f>_xlfn.RANK.EQ(H8,$H$2:$H$13,0)</f>
        <v>7</v>
      </c>
      <c r="B8" s="34" t="s">
        <v>5</v>
      </c>
      <c r="C8" s="35">
        <v>43</v>
      </c>
      <c r="D8" s="36">
        <v>47</v>
      </c>
      <c r="E8" s="37">
        <f>C8-D8</f>
        <v>-4</v>
      </c>
      <c r="F8" s="35">
        <v>10</v>
      </c>
      <c r="G8" s="38">
        <v>12</v>
      </c>
      <c r="H8" s="39">
        <f t="shared" si="0"/>
        <v>996</v>
      </c>
    </row>
    <row r="9" spans="1:9" x14ac:dyDescent="0.3">
      <c r="A9" s="33">
        <f>_xlfn.RANK.EQ(H9,$H$2:$H$13,0)</f>
        <v>8</v>
      </c>
      <c r="B9" s="34" t="s">
        <v>6</v>
      </c>
      <c r="C9" s="35">
        <v>36</v>
      </c>
      <c r="D9" s="36">
        <v>33</v>
      </c>
      <c r="E9" s="37">
        <f>C9-D9</f>
        <v>3</v>
      </c>
      <c r="F9" s="35">
        <v>9</v>
      </c>
      <c r="G9" s="38">
        <v>13</v>
      </c>
      <c r="H9" s="39">
        <f t="shared" si="0"/>
        <v>903</v>
      </c>
    </row>
    <row r="10" spans="1:9" x14ac:dyDescent="0.3">
      <c r="A10" s="33">
        <f>_xlfn.RANK.EQ(H10,$H$2:$H$13,0)</f>
        <v>9</v>
      </c>
      <c r="B10" s="34" t="s">
        <v>9</v>
      </c>
      <c r="C10" s="35">
        <v>47</v>
      </c>
      <c r="D10" s="36">
        <v>46</v>
      </c>
      <c r="E10" s="37">
        <f>C10-D10</f>
        <v>1</v>
      </c>
      <c r="F10" s="35">
        <v>9</v>
      </c>
      <c r="G10" s="38">
        <v>13</v>
      </c>
      <c r="H10" s="39">
        <f t="shared" si="0"/>
        <v>901</v>
      </c>
    </row>
    <row r="11" spans="1:9" x14ac:dyDescent="0.3">
      <c r="A11" s="33">
        <f>_xlfn.RANK.EQ(H11,$H$2:$H$13,0)</f>
        <v>10</v>
      </c>
      <c r="B11" s="34" t="s">
        <v>10</v>
      </c>
      <c r="C11" s="35">
        <v>33</v>
      </c>
      <c r="D11" s="36">
        <v>49</v>
      </c>
      <c r="E11" s="37">
        <f>C11-D11</f>
        <v>-16</v>
      </c>
      <c r="F11" s="35">
        <v>6</v>
      </c>
      <c r="G11" s="38">
        <v>16</v>
      </c>
      <c r="H11" s="39">
        <f t="shared" si="0"/>
        <v>584</v>
      </c>
    </row>
    <row r="12" spans="1:9" x14ac:dyDescent="0.3">
      <c r="A12" s="33">
        <f>_xlfn.RANK.EQ(H12,$H$2:$H$13,0)</f>
        <v>11</v>
      </c>
      <c r="B12" s="34" t="s">
        <v>8</v>
      </c>
      <c r="C12" s="35">
        <v>43</v>
      </c>
      <c r="D12" s="36">
        <v>63</v>
      </c>
      <c r="E12" s="37">
        <f>C12-D12</f>
        <v>-20</v>
      </c>
      <c r="F12" s="35">
        <v>6</v>
      </c>
      <c r="G12" s="38">
        <v>16</v>
      </c>
      <c r="H12" s="39">
        <f t="shared" si="0"/>
        <v>580</v>
      </c>
    </row>
    <row r="13" spans="1:9" x14ac:dyDescent="0.3">
      <c r="A13" s="33">
        <f>_xlfn.RANK.EQ(H13,$H$2:$H$13,0)</f>
        <v>12</v>
      </c>
      <c r="B13" s="34" t="s">
        <v>12</v>
      </c>
      <c r="C13" s="35">
        <v>14</v>
      </c>
      <c r="D13" s="36">
        <v>78</v>
      </c>
      <c r="E13" s="37">
        <f>C13-D13</f>
        <v>-64</v>
      </c>
      <c r="F13" s="35">
        <v>0</v>
      </c>
      <c r="G13" s="38">
        <v>22</v>
      </c>
      <c r="H13" s="39">
        <f t="shared" si="0"/>
        <v>-64</v>
      </c>
    </row>
  </sheetData>
  <sortState ref="A2:G13">
    <sortCondition ref="A2:A13"/>
  </sortState>
  <mergeCells count="2">
    <mergeCell ref="C1:D1"/>
    <mergeCell ref="F1:G1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baseColWidth="10" defaultColWidth="11.59765625" defaultRowHeight="12.75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</vt:lpstr>
      <vt:lpstr>__VBA__0 (2)</vt:lpstr>
      <vt:lpstr>__VBA__0</vt:lpstr>
      <vt:lpstr>Tabelle!Druckbereich</vt:lpstr>
      <vt:lpstr>Tabelle!Excel_BuiltIn__FilterDatabase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Scheurich</cp:lastModifiedBy>
  <dcterms:created xsi:type="dcterms:W3CDTF">2016-05-01T18:27:58Z</dcterms:created>
  <dcterms:modified xsi:type="dcterms:W3CDTF">2016-05-01T20:59:26Z</dcterms:modified>
</cp:coreProperties>
</file>